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C:\Users\domin\Downloads\"/>
    </mc:Choice>
  </mc:AlternateContent>
  <xr:revisionPtr revIDLastSave="0" documentId="13_ncr:1_{5A628285-08DE-4202-8882-B52CDEAA5234}" xr6:coauthVersionLast="47" xr6:coauthVersionMax="47" xr10:uidLastSave="{00000000-0000-0000-0000-000000000000}"/>
  <bookViews>
    <workbookView xWindow="-105" yWindow="0" windowWidth="19410" windowHeight="15585" xr2:uid="{00000000-000D-0000-FFFF-FFFF00000000}"/>
  </bookViews>
  <sheets>
    <sheet name="Calculation" sheetId="1" r:id="rId1"/>
    <sheet name="option_hidden_sheet" sheetId="2" state="veryHidden" r:id="rId2"/>
    <sheet name="Size" sheetId="3" r:id="rId3"/>
    <sheet name="Paper" sheetId="4" r:id="rId4"/>
    <sheet name="Printing" sheetId="5" r:id="rId5"/>
    <sheet name="Finishing" sheetId="6" r:id="rId6"/>
    <sheet name="Rounded corners" sheetId="7" r:id="rId7"/>
  </sheets>
  <definedNames>
    <definedName name="option_list_11">option_hidden_sheet!$A$1:$A$10</definedName>
    <definedName name="option_list_12">option_hidden_sheet!$B$1:$B$11</definedName>
    <definedName name="option_list_13">option_hidden_sheet!$C$1:$C$5</definedName>
    <definedName name="option_list_14">option_hidden_sheet!$D$1:$D$5</definedName>
    <definedName name="option_list_15">option_hidden_sheet!$E$1:$E$3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 l="1"/>
  <c r="AI11" i="1"/>
  <c r="R10" i="1" s="1"/>
  <c r="AH11" i="1"/>
  <c r="AF11" i="1"/>
  <c r="R9" i="1" s="1"/>
  <c r="AE11" i="1"/>
  <c r="AC11" i="1"/>
  <c r="R8" i="1" s="1"/>
  <c r="AB11" i="1"/>
  <c r="Z15" i="1"/>
  <c r="R7" i="1" s="1"/>
  <c r="Y15" i="1"/>
  <c r="W12" i="1"/>
  <c r="R6" i="1" s="1"/>
  <c r="V12" i="1"/>
  <c r="R13" i="1" l="1"/>
  <c r="P38" i="1"/>
  <c r="Q38" i="1" s="1"/>
  <c r="K38" i="1" s="1"/>
  <c r="P36" i="1"/>
  <c r="P32" i="1"/>
  <c r="P33" i="1"/>
  <c r="P30" i="1"/>
  <c r="P28" i="1"/>
  <c r="P34" i="1"/>
  <c r="P29" i="1"/>
  <c r="Q29" i="1" s="1"/>
  <c r="K29" i="1" s="1"/>
  <c r="P35" i="1"/>
  <c r="Q35" i="1" s="1"/>
  <c r="K35" i="1" s="1"/>
  <c r="P37" i="1"/>
  <c r="P31" i="1"/>
  <c r="Q36" i="1" l="1"/>
  <c r="K36" i="1" s="1"/>
  <c r="Q32" i="1"/>
  <c r="K32" i="1" s="1"/>
  <c r="Q34" i="1"/>
  <c r="K34" i="1" s="1"/>
  <c r="Q28" i="1"/>
  <c r="K28" i="1" s="1"/>
  <c r="Q30" i="1"/>
  <c r="K30" i="1" s="1"/>
  <c r="Q31" i="1"/>
  <c r="K31" i="1" s="1"/>
  <c r="Q33" i="1"/>
  <c r="K33" i="1" s="1"/>
  <c r="Q37" i="1"/>
  <c r="K37" i="1" s="1"/>
</calcChain>
</file>

<file path=xl/sharedStrings.xml><?xml version="1.0" encoding="utf-8"?>
<sst xmlns="http://schemas.openxmlformats.org/spreadsheetml/2006/main" count="163" uniqueCount="79">
  <si>
    <t>Product cost calculation sheet - quick manual</t>
  </si>
  <si>
    <t xml:space="preserve">The spreadsheet file is used to calculate the amounts and determining the price range for the product category: 'Business Cards'. Each category has its own fit into their settings document.
The general principle of operation is to create formulas in the document that will enable the product calculation costs based on it's properties after uploading this file into Key2Print system. In order to prepare this document to work, perform the following steps:
	1. You should add rows reflecting the available per unit quantity (B28:E28) and fixed quantity (J28:L28). You can add any number of rows but you need to keep the format of new rows the same as the first example row. If any of the quantity is not available, simply delete it from the table. 
	2. When the quantity table is ready, write formulas for the product cost calculation. The product cost calculation result should be put in the green cells in the quantity table. NOTE - All special characters used in the properties names are converted to blank space. 
	3. When you've finished editing a document, upload it in the Key2Print system in the product category edit view. 
In order to facilitate the creation of formulas, this file contains additional sheets corresponding to particular groups of properties. Each of them contains table with defined in system application properties list. These sheets are generated only for purpose of simplified formula creation.
</t>
  </si>
  <si>
    <t>Colors legend</t>
  </si>
  <si>
    <t>Read-only cell</t>
  </si>
  <si>
    <t>Result cell - place your calculations results here</t>
  </si>
  <si>
    <t>Header of non-movable table</t>
  </si>
  <si>
    <t>Editable cell</t>
  </si>
  <si>
    <t>Product properties</t>
  </si>
  <si>
    <t>Product cost</t>
  </si>
  <si>
    <t>Business Cards</t>
  </si>
  <si>
    <t>Product ID</t>
  </si>
  <si>
    <t>Size</t>
  </si>
  <si>
    <t>Paper</t>
  </si>
  <si>
    <t>Printing</t>
  </si>
  <si>
    <t>Finishing</t>
  </si>
  <si>
    <t>Rounded corners</t>
  </si>
  <si>
    <t>Quantity per unit</t>
  </si>
  <si>
    <t>Fixed amount quantity</t>
  </si>
  <si>
    <t>Quantity from</t>
  </si>
  <si>
    <t>Quantity to</t>
  </si>
  <si>
    <t>Cost per unit</t>
  </si>
  <si>
    <t>Promotion cost per unit</t>
  </si>
  <si>
    <t>Use promotion (0 - no, 1 - yes)</t>
  </si>
  <si>
    <t>Highlighted (0 - no, 1 - yes)</t>
  </si>
  <si>
    <t>Additional realization days</t>
  </si>
  <si>
    <t>Quantity</t>
  </si>
  <si>
    <t>Cost per quantity</t>
  </si>
  <si>
    <t>Promotion cost per quantity</t>
  </si>
  <si>
    <t>90 x 50 mm</t>
  </si>
  <si>
    <t>Coated gloss 135g</t>
  </si>
  <si>
    <t>4+4</t>
  </si>
  <si>
    <t>None</t>
  </si>
  <si>
    <t>Yes</t>
  </si>
  <si>
    <t>85 x 55 mm</t>
  </si>
  <si>
    <t>Coated matt 135g</t>
  </si>
  <si>
    <t>4+1</t>
  </si>
  <si>
    <t>Foil matt</t>
  </si>
  <si>
    <t>No</t>
  </si>
  <si>
    <t>A4 (297 x 210 mm)</t>
  </si>
  <si>
    <t>Coated gloss 250g</t>
  </si>
  <si>
    <t>1+1</t>
  </si>
  <si>
    <t>Foil gloss</t>
  </si>
  <si>
    <t>A5 (210 x 148 mm)</t>
  </si>
  <si>
    <t>Coated matt 250g</t>
  </si>
  <si>
    <t>1+0</t>
  </si>
  <si>
    <t>Foil soft touch</t>
  </si>
  <si>
    <t>A6 (106 x 148 mm)</t>
  </si>
  <si>
    <t>Coated gloss 300g</t>
  </si>
  <si>
    <t>A4 (297 x 210 mm) - Vertical</t>
  </si>
  <si>
    <t>Coated matt 300g</t>
  </si>
  <si>
    <t>A4 (297 x 210 mm) - Landscape</t>
  </si>
  <si>
    <t>Coated gloss 400g</t>
  </si>
  <si>
    <t>A5 (210 x 148 mm) - Vertical</t>
  </si>
  <si>
    <t>Coated matt 400g</t>
  </si>
  <si>
    <t>A5 (210 x 148 mm) - Landscape</t>
  </si>
  <si>
    <t>Offset 80g</t>
  </si>
  <si>
    <t>Coated gloss 115g</t>
  </si>
  <si>
    <t>Coated matt 115g</t>
  </si>
  <si>
    <t>Properties</t>
  </si>
  <si>
    <t>Price</t>
  </si>
  <si>
    <t>CALCULATION TABLE</t>
  </si>
  <si>
    <t>Number of sheets</t>
  </si>
  <si>
    <t>Total production cost</t>
  </si>
  <si>
    <t>Markup</t>
  </si>
  <si>
    <t>FORMAT LIST</t>
  </si>
  <si>
    <t>Paper LIST</t>
  </si>
  <si>
    <t>SUMMARY TABLE</t>
  </si>
  <si>
    <t>SRA3</t>
  </si>
  <si>
    <t>Property name</t>
  </si>
  <si>
    <t>Pieces on SRA3</t>
  </si>
  <si>
    <t>Price / SRA3</t>
  </si>
  <si>
    <t>Number of pieces</t>
  </si>
  <si>
    <t>Paper cost</t>
  </si>
  <si>
    <t>Print cost</t>
  </si>
  <si>
    <t>Finishing cost</t>
  </si>
  <si>
    <t>SELECTED VALUE:</t>
  </si>
  <si>
    <t>Total cost of production of 1 sheet</t>
  </si>
  <si>
    <t>Printing LIST</t>
  </si>
  <si>
    <t>Finishing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</si>
</sst>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000000"/>
      <name val="Calibri"/>
      <family val="2"/>
    </font>
    <font>
      <i/>
      <sz val="8"/>
      <color rgb="FF000000"/>
      <name val="Calibri"/>
      <family val="2"/>
    </font>
    <font>
      <sz val="7"/>
      <color rgb="FF000000"/>
      <name val="Calibri"/>
      <family val="2"/>
    </font>
    <font>
      <sz val="11"/>
      <color rgb="FF000000"/>
      <name val="Calibri"/>
      <family val="2"/>
    </font>
    <font>
      <b/>
      <sz val="10"/>
      <color rgb="FF000000"/>
      <name val="Calibri"/>
      <family val="2"/>
    </font>
  </fonts>
  <fills count="10">
    <fill>
      <patternFill patternType="none"/>
    </fill>
    <fill>
      <patternFill patternType="gray125"/>
    </fill>
    <fill>
      <patternFill patternType="solid">
        <fgColor rgb="FFFF9900"/>
        <bgColor rgb="FF000000"/>
      </patternFill>
    </fill>
    <fill>
      <patternFill patternType="solid">
        <fgColor rgb="FFFF1919"/>
        <bgColor rgb="FF000000"/>
      </patternFill>
    </fill>
    <fill>
      <patternFill patternType="solid">
        <fgColor rgb="FF19A347"/>
        <bgColor rgb="FF000000"/>
      </patternFill>
    </fill>
    <fill>
      <patternFill patternType="solid">
        <fgColor rgb="FFFFFFFF"/>
        <bgColor rgb="FF000000"/>
      </patternFill>
    </fill>
    <fill>
      <patternFill patternType="solid">
        <fgColor rgb="FFFFAD33"/>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6" tint="0.39997558519241921"/>
        <bgColor indexed="64"/>
      </patternFill>
    </fill>
  </fills>
  <borders count="18">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3" borderId="0" xfId="0" applyFill="1"/>
    <xf numFmtId="0" fontId="0" fillId="3" borderId="4" xfId="0" applyFill="1" applyBorder="1"/>
    <xf numFmtId="0" fontId="0" fillId="4" borderId="0" xfId="0" applyFill="1"/>
    <xf numFmtId="0" fontId="0" fillId="4" borderId="4" xfId="0" applyFill="1" applyBorder="1"/>
    <xf numFmtId="0" fontId="0" fillId="2" borderId="4" xfId="0" applyFill="1" applyBorder="1"/>
    <xf numFmtId="0" fontId="0" fillId="5" borderId="4" xfId="0" applyFill="1"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3" fillId="6" borderId="4" xfId="0" applyFont="1" applyFill="1" applyBorder="1" applyAlignment="1">
      <alignment horizontal="left" vertical="center" wrapText="1"/>
    </xf>
    <xf numFmtId="0" fontId="0" fillId="0" borderId="13" xfId="0" applyBorder="1"/>
    <xf numFmtId="0" fontId="0" fillId="4" borderId="13" xfId="0" applyFill="1" applyBorder="1"/>
    <xf numFmtId="0" fontId="0" fillId="7" borderId="13" xfId="0" applyFill="1" applyBorder="1" applyAlignment="1">
      <alignment horizontal="center"/>
    </xf>
    <xf numFmtId="0" fontId="5" fillId="8" borderId="14" xfId="0" applyFont="1" applyFill="1" applyBorder="1" applyAlignment="1">
      <alignment horizontal="center" vertical="center" wrapText="1"/>
    </xf>
    <xf numFmtId="0" fontId="5" fillId="8" borderId="14" xfId="0" applyFont="1" applyFill="1" applyBorder="1" applyAlignment="1">
      <alignment horizontal="left" vertical="center" wrapText="1"/>
    </xf>
    <xf numFmtId="0" fontId="1" fillId="2" borderId="13" xfId="0" applyFont="1" applyFill="1" applyBorder="1" applyAlignment="1">
      <alignment vertical="center" wrapText="1"/>
    </xf>
    <xf numFmtId="0" fontId="5" fillId="6" borderId="15"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4" fillId="0" borderId="13" xfId="0" applyFont="1" applyBorder="1"/>
    <xf numFmtId="0" fontId="0" fillId="7" borderId="13" xfId="0" applyFill="1" applyBorder="1"/>
    <xf numFmtId="0" fontId="1" fillId="9" borderId="13" xfId="0" applyFont="1" applyFill="1" applyBorder="1"/>
    <xf numFmtId="0" fontId="0" fillId="9" borderId="13" xfId="0" applyFill="1" applyBorder="1"/>
    <xf numFmtId="0" fontId="1" fillId="2" borderId="8" xfId="0" applyFont="1" applyFill="1" applyBorder="1" applyAlignment="1">
      <alignment horizontal="center" vertical="center" wrapText="1"/>
    </xf>
    <xf numFmtId="0" fontId="0" fillId="0" borderId="12" xfId="0" applyBorder="1"/>
    <xf numFmtId="0" fontId="1" fillId="9" borderId="16" xfId="0" applyFont="1" applyFill="1" applyBorder="1" applyAlignment="1">
      <alignment horizontal="center"/>
    </xf>
    <xf numFmtId="0" fontId="1" fillId="9" borderId="17" xfId="0" applyFont="1" applyFill="1" applyBorder="1" applyAlignment="1">
      <alignment horizontal="center"/>
    </xf>
    <xf numFmtId="0" fontId="0" fillId="0" borderId="11" xfId="0" applyBorder="1"/>
    <xf numFmtId="0" fontId="1" fillId="7" borderId="13" xfId="0" applyFont="1" applyFill="1" applyBorder="1" applyAlignment="1">
      <alignment horizontal="center"/>
    </xf>
    <xf numFmtId="0" fontId="0" fillId="2" borderId="9" xfId="0" applyFill="1" applyBorder="1" applyAlignment="1">
      <alignment horizontal="left" vertical="center" wrapText="1"/>
    </xf>
    <xf numFmtId="0" fontId="0" fillId="0" borderId="0" xfId="0"/>
    <xf numFmtId="0" fontId="0" fillId="0" borderId="6" xfId="0" applyBorder="1"/>
    <xf numFmtId="0" fontId="0" fillId="2" borderId="10" xfId="0" applyFill="1" applyBorder="1" applyAlignment="1">
      <alignment horizontal="left" vertical="center" wrapText="1"/>
    </xf>
    <xf numFmtId="0" fontId="0" fillId="0" borderId="5" xfId="0" applyBorder="1"/>
    <xf numFmtId="0" fontId="0" fillId="0" borderId="7" xfId="0" applyBorder="1"/>
    <xf numFmtId="0" fontId="0" fillId="3" borderId="5" xfId="0" applyFill="1" applyBorder="1" applyAlignment="1">
      <alignment horizontal="right" vertical="center" wrapText="1"/>
    </xf>
    <xf numFmtId="0" fontId="0" fillId="2" borderId="8" xfId="0" applyFill="1" applyBorder="1" applyAlignment="1">
      <alignment horizontal="left" vertical="center" wrapText="1"/>
    </xf>
    <xf numFmtId="0" fontId="0" fillId="3" borderId="11" xfId="0" applyFill="1" applyBorder="1" applyAlignment="1">
      <alignment horizontal="right" vertical="center" wrapText="1"/>
    </xf>
    <xf numFmtId="0" fontId="2" fillId="0" borderId="9" xfId="0" applyFont="1" applyBorder="1" applyAlignment="1">
      <alignment horizontal="left" vertical="center" wrapText="1"/>
    </xf>
    <xf numFmtId="0" fontId="1" fillId="2" borderId="3" xfId="0" applyFont="1" applyFill="1" applyBorder="1" applyAlignment="1">
      <alignment horizontal="center" vertical="center" wrapText="1"/>
    </xf>
    <xf numFmtId="0" fontId="0" fillId="0" borderId="1" xfId="0" applyBorder="1"/>
    <xf numFmtId="0" fontId="0" fillId="0" borderId="2" xfId="0" applyBorder="1"/>
    <xf numFmtId="0" fontId="0" fillId="4" borderId="0" xfId="0" applyFill="1" applyBorder="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40"/>
  <sheetViews>
    <sheetView tabSelected="1" topLeftCell="A8" workbookViewId="0">
      <selection activeCell="K40" sqref="K40"/>
    </sheetView>
  </sheetViews>
  <sheetFormatPr defaultColWidth="8.85546875" defaultRowHeight="15" x14ac:dyDescent="0.25"/>
  <cols>
    <col min="17" max="17" width="27.7109375" bestFit="1" customWidth="1"/>
    <col min="25" max="25" width="14.7109375" bestFit="1" customWidth="1"/>
  </cols>
  <sheetData>
    <row r="2" spans="2:35" ht="20.100000000000001" customHeight="1" x14ac:dyDescent="0.25">
      <c r="B2" s="25" t="s">
        <v>0</v>
      </c>
      <c r="C2" s="29"/>
      <c r="D2" s="29"/>
      <c r="E2" s="29"/>
      <c r="F2" s="29"/>
      <c r="G2" s="29"/>
      <c r="H2" s="29"/>
      <c r="I2" s="29"/>
      <c r="J2" s="29"/>
      <c r="K2" s="29"/>
      <c r="L2" s="26"/>
    </row>
    <row r="3" spans="2:35" ht="200.1" customHeight="1" x14ac:dyDescent="0.25">
      <c r="B3" s="40" t="s">
        <v>1</v>
      </c>
      <c r="C3" s="32"/>
      <c r="D3" s="32"/>
      <c r="E3" s="32"/>
      <c r="F3" s="32"/>
      <c r="G3" s="32"/>
      <c r="H3" s="32"/>
      <c r="I3" s="32"/>
      <c r="J3" s="32"/>
      <c r="K3" s="32"/>
      <c r="L3" s="33"/>
    </row>
    <row r="4" spans="2:35" x14ac:dyDescent="0.25">
      <c r="B4" s="10"/>
      <c r="L4" s="8"/>
      <c r="V4" s="25" t="s">
        <v>64</v>
      </c>
      <c r="W4" s="26"/>
      <c r="Y4" s="25" t="s">
        <v>65</v>
      </c>
      <c r="Z4" s="26"/>
      <c r="AB4" s="25" t="s">
        <v>77</v>
      </c>
      <c r="AC4" s="26"/>
      <c r="AE4" s="25" t="s">
        <v>78</v>
      </c>
      <c r="AF4" s="26"/>
      <c r="AH4" s="25" t="s">
        <v>15</v>
      </c>
      <c r="AI4" s="26"/>
    </row>
    <row r="5" spans="2:35" ht="25.5" x14ac:dyDescent="0.25">
      <c r="B5" s="10"/>
      <c r="C5" s="41" t="s">
        <v>2</v>
      </c>
      <c r="D5" s="42"/>
      <c r="E5" s="42"/>
      <c r="F5" s="42"/>
      <c r="G5" s="42"/>
      <c r="H5" s="43"/>
      <c r="L5" s="8"/>
      <c r="Q5" s="18" t="s">
        <v>66</v>
      </c>
      <c r="R5" s="18" t="s">
        <v>67</v>
      </c>
      <c r="S5" s="18"/>
      <c r="T5" s="18"/>
      <c r="V5" s="19" t="s">
        <v>68</v>
      </c>
      <c r="W5" s="20" t="s">
        <v>69</v>
      </c>
      <c r="Y5" s="19" t="s">
        <v>68</v>
      </c>
      <c r="Z5" s="20" t="s">
        <v>70</v>
      </c>
      <c r="AB5" s="19" t="s">
        <v>68</v>
      </c>
      <c r="AC5" s="20" t="s">
        <v>70</v>
      </c>
      <c r="AE5" s="19" t="s">
        <v>68</v>
      </c>
      <c r="AF5" s="20" t="s">
        <v>70</v>
      </c>
      <c r="AH5" s="19" t="s">
        <v>68</v>
      </c>
      <c r="AI5" s="20" t="s">
        <v>70</v>
      </c>
    </row>
    <row r="6" spans="2:35" x14ac:dyDescent="0.25">
      <c r="B6" s="10"/>
      <c r="C6" s="2"/>
      <c r="D6" s="32" t="s">
        <v>3</v>
      </c>
      <c r="E6" s="32"/>
      <c r="F6" s="32"/>
      <c r="G6" s="32"/>
      <c r="H6" s="33"/>
      <c r="L6" s="8"/>
      <c r="Q6" s="21" t="s">
        <v>71</v>
      </c>
      <c r="R6" s="22" t="e">
        <f>W12</f>
        <v>#N/A</v>
      </c>
      <c r="S6" s="13"/>
      <c r="T6" s="13"/>
      <c r="V6" s="21" t="s">
        <v>28</v>
      </c>
      <c r="W6" s="22">
        <v>25</v>
      </c>
      <c r="Y6" s="13" t="s">
        <v>29</v>
      </c>
      <c r="Z6" s="22">
        <v>0.06</v>
      </c>
      <c r="AB6" s="13" t="s">
        <v>30</v>
      </c>
      <c r="AC6" s="22">
        <v>0.95</v>
      </c>
      <c r="AE6" s="13" t="s">
        <v>31</v>
      </c>
      <c r="AF6" s="22">
        <v>0</v>
      </c>
      <c r="AH6" s="21" t="s">
        <v>37</v>
      </c>
      <c r="AI6" s="22">
        <v>0</v>
      </c>
    </row>
    <row r="7" spans="2:35" x14ac:dyDescent="0.25">
      <c r="B7" s="10"/>
      <c r="C7" s="4"/>
      <c r="D7" s="32" t="s">
        <v>4</v>
      </c>
      <c r="E7" s="32"/>
      <c r="F7" s="32"/>
      <c r="G7" s="32"/>
      <c r="H7" s="33"/>
      <c r="L7" s="8"/>
      <c r="Q7" s="21" t="s">
        <v>72</v>
      </c>
      <c r="R7" s="22">
        <f>Z15</f>
        <v>0.28000000000000003</v>
      </c>
      <c r="S7" s="13"/>
      <c r="T7" s="13"/>
      <c r="V7" s="21" t="s">
        <v>33</v>
      </c>
      <c r="W7" s="22">
        <v>24</v>
      </c>
      <c r="Y7" s="13" t="s">
        <v>34</v>
      </c>
      <c r="Z7" s="22">
        <v>0.06</v>
      </c>
      <c r="AB7" s="13" t="s">
        <v>35</v>
      </c>
      <c r="AC7" s="22">
        <v>0.65</v>
      </c>
      <c r="AE7" s="13" t="s">
        <v>36</v>
      </c>
      <c r="AF7" s="22">
        <v>0.3</v>
      </c>
      <c r="AH7" s="21" t="s">
        <v>32</v>
      </c>
      <c r="AI7" s="22">
        <v>1</v>
      </c>
    </row>
    <row r="8" spans="2:35" x14ac:dyDescent="0.25">
      <c r="B8" s="10"/>
      <c r="C8" s="5"/>
      <c r="D8" s="32" t="s">
        <v>5</v>
      </c>
      <c r="E8" s="32"/>
      <c r="F8" s="32"/>
      <c r="G8" s="32"/>
      <c r="H8" s="33"/>
      <c r="L8" s="8"/>
      <c r="Q8" s="21" t="s">
        <v>73</v>
      </c>
      <c r="R8" s="22">
        <f>AC11</f>
        <v>0.95</v>
      </c>
      <c r="S8" s="13"/>
      <c r="T8" s="13"/>
      <c r="V8" s="13"/>
      <c r="W8" s="22"/>
      <c r="Y8" s="13" t="s">
        <v>39</v>
      </c>
      <c r="Z8" s="22">
        <v>0.13</v>
      </c>
      <c r="AB8" s="13" t="s">
        <v>40</v>
      </c>
      <c r="AC8" s="22">
        <v>0.3</v>
      </c>
      <c r="AE8" s="13" t="s">
        <v>41</v>
      </c>
      <c r="AF8" s="22">
        <v>0.3</v>
      </c>
      <c r="AH8" s="13"/>
      <c r="AI8" s="22"/>
    </row>
    <row r="9" spans="2:35" x14ac:dyDescent="0.25">
      <c r="B9" s="10"/>
      <c r="C9" s="6"/>
      <c r="D9" s="35" t="s">
        <v>6</v>
      </c>
      <c r="E9" s="35"/>
      <c r="F9" s="35"/>
      <c r="G9" s="35"/>
      <c r="H9" s="36"/>
      <c r="L9" s="8"/>
      <c r="Q9" s="21" t="s">
        <v>74</v>
      </c>
      <c r="R9" s="22">
        <f>AF11</f>
        <v>0</v>
      </c>
      <c r="S9" s="13"/>
      <c r="T9" s="13"/>
      <c r="V9" s="13"/>
      <c r="W9" s="22"/>
      <c r="Y9" s="13" t="s">
        <v>43</v>
      </c>
      <c r="Z9" s="22">
        <v>0.13</v>
      </c>
      <c r="AB9" s="13" t="s">
        <v>44</v>
      </c>
      <c r="AC9" s="22">
        <v>0.2</v>
      </c>
      <c r="AE9" s="13" t="s">
        <v>45</v>
      </c>
      <c r="AF9" s="22">
        <v>0.6</v>
      </c>
      <c r="AH9" s="13"/>
      <c r="AI9" s="22"/>
    </row>
    <row r="10" spans="2:35" x14ac:dyDescent="0.25">
      <c r="B10" s="11"/>
      <c r="C10" s="7"/>
      <c r="D10" s="7"/>
      <c r="E10" s="7"/>
      <c r="F10" s="7"/>
      <c r="G10" s="7"/>
      <c r="H10" s="7"/>
      <c r="I10" s="7"/>
      <c r="J10" s="7"/>
      <c r="K10" s="7"/>
      <c r="L10" s="9"/>
      <c r="Q10" s="21" t="s">
        <v>15</v>
      </c>
      <c r="R10" s="22">
        <f>AI11</f>
        <v>0</v>
      </c>
      <c r="S10" s="13"/>
      <c r="T10" s="13"/>
      <c r="V10" s="13"/>
      <c r="W10" s="22"/>
      <c r="Y10" s="13" t="s">
        <v>47</v>
      </c>
      <c r="Z10" s="22">
        <v>0.18</v>
      </c>
      <c r="AB10" s="27" t="s">
        <v>75</v>
      </c>
      <c r="AC10" s="28"/>
      <c r="AE10" s="27" t="s">
        <v>75</v>
      </c>
      <c r="AF10" s="28"/>
      <c r="AH10" s="27" t="s">
        <v>75</v>
      </c>
      <c r="AI10" s="28"/>
    </row>
    <row r="11" spans="2:35" x14ac:dyDescent="0.25">
      <c r="V11" s="27" t="s">
        <v>75</v>
      </c>
      <c r="W11" s="28"/>
      <c r="Y11" s="13" t="s">
        <v>49</v>
      </c>
      <c r="Z11" s="22">
        <v>0.18</v>
      </c>
      <c r="AB11" s="23" t="str">
        <f>VLOOKUP(F20,AB6:AC9,1,0)</f>
        <v>4+4</v>
      </c>
      <c r="AC11" s="23">
        <f>VLOOKUP(F20,AB6:AC9,2,0)</f>
        <v>0.95</v>
      </c>
      <c r="AE11" s="23" t="str">
        <f>VLOOKUP(F21,AE6:AF9,1,0)</f>
        <v>None</v>
      </c>
      <c r="AF11" s="23">
        <f>VLOOKUP(F21,AE6:AF9,2,0)</f>
        <v>0</v>
      </c>
      <c r="AH11" s="23" t="str">
        <f>VLOOKUP(F22,AH6:AI9,1,0)</f>
        <v>No</v>
      </c>
      <c r="AI11" s="23">
        <f>VLOOKUP(F22,AH6:AI9,2,0)</f>
        <v>0</v>
      </c>
    </row>
    <row r="12" spans="2:35" x14ac:dyDescent="0.25">
      <c r="V12" s="23" t="e">
        <f>VLOOKUP(F18,V6:W10,1,0)</f>
        <v>#N/A</v>
      </c>
      <c r="W12" s="23" t="e">
        <f>VLOOKUP(F18,V6:W10,2,0)</f>
        <v>#N/A</v>
      </c>
      <c r="Y12" s="13" t="s">
        <v>51</v>
      </c>
      <c r="Z12" s="22">
        <v>0.28000000000000003</v>
      </c>
    </row>
    <row r="13" spans="2:35" ht="20.100000000000001" customHeight="1" x14ac:dyDescent="0.25">
      <c r="B13" s="25" t="s">
        <v>7</v>
      </c>
      <c r="C13" s="29"/>
      <c r="D13" s="29"/>
      <c r="E13" s="29"/>
      <c r="F13" s="29"/>
      <c r="G13" s="29"/>
      <c r="H13" s="29"/>
      <c r="I13" s="29"/>
      <c r="J13" s="29"/>
      <c r="K13" s="29"/>
      <c r="L13" s="26"/>
      <c r="Q13" s="23" t="s">
        <v>76</v>
      </c>
      <c r="R13" s="23">
        <f>SUM(R7:R10)</f>
        <v>1.23</v>
      </c>
      <c r="S13" s="24"/>
      <c r="T13" s="24"/>
      <c r="Y13" s="13" t="s">
        <v>53</v>
      </c>
      <c r="Z13" s="22">
        <v>0.28000000000000003</v>
      </c>
    </row>
    <row r="14" spans="2:35" x14ac:dyDescent="0.25">
      <c r="B14" s="10"/>
      <c r="L14" s="8"/>
      <c r="Y14" s="27" t="s">
        <v>75</v>
      </c>
      <c r="Z14" s="28"/>
    </row>
    <row r="15" spans="2:35" x14ac:dyDescent="0.25">
      <c r="B15" s="10"/>
      <c r="C15" s="38" t="s">
        <v>8</v>
      </c>
      <c r="D15" s="29"/>
      <c r="E15" s="29"/>
      <c r="F15" s="39" t="s">
        <v>9</v>
      </c>
      <c r="G15" s="29"/>
      <c r="H15" s="26"/>
      <c r="L15" s="8"/>
      <c r="Y15" s="23" t="str">
        <f>VLOOKUP(F19,Y6:Z13,1,0)</f>
        <v>Coated matt 400g</v>
      </c>
      <c r="Z15" s="23">
        <f>VLOOKUP(F19,Y6:Z13,2,0)</f>
        <v>0.28000000000000003</v>
      </c>
    </row>
    <row r="16" spans="2:35" x14ac:dyDescent="0.25">
      <c r="B16" s="10"/>
      <c r="C16" s="34" t="s">
        <v>10</v>
      </c>
      <c r="D16" s="35"/>
      <c r="E16" s="35"/>
      <c r="F16" s="37">
        <v>1</v>
      </c>
      <c r="G16" s="35"/>
      <c r="H16" s="36"/>
      <c r="L16" s="8"/>
    </row>
    <row r="17" spans="2:18" x14ac:dyDescent="0.25">
      <c r="B17" s="10"/>
      <c r="L17" s="8"/>
    </row>
    <row r="18" spans="2:18" x14ac:dyDescent="0.25">
      <c r="B18" s="10"/>
      <c r="C18" s="38" t="s">
        <v>11</v>
      </c>
      <c r="D18" s="29"/>
      <c r="E18" s="29"/>
      <c r="F18" s="29" t="s">
        <v>48</v>
      </c>
      <c r="G18" s="29"/>
      <c r="H18" s="26"/>
      <c r="L18" s="8"/>
    </row>
    <row r="19" spans="2:18" x14ac:dyDescent="0.25">
      <c r="B19" s="10"/>
      <c r="C19" s="31" t="s">
        <v>12</v>
      </c>
      <c r="D19" s="32"/>
      <c r="E19" s="32"/>
      <c r="F19" s="32" t="s">
        <v>53</v>
      </c>
      <c r="G19" s="32"/>
      <c r="H19" s="33"/>
      <c r="L19" s="8"/>
    </row>
    <row r="20" spans="2:18" x14ac:dyDescent="0.25">
      <c r="B20" s="10"/>
      <c r="C20" s="31" t="s">
        <v>13</v>
      </c>
      <c r="D20" s="32"/>
      <c r="E20" s="32"/>
      <c r="F20" s="32" t="s">
        <v>30</v>
      </c>
      <c r="G20" s="32"/>
      <c r="H20" s="33"/>
      <c r="L20" s="8"/>
    </row>
    <row r="21" spans="2:18" x14ac:dyDescent="0.25">
      <c r="B21" s="10"/>
      <c r="C21" s="31" t="s">
        <v>14</v>
      </c>
      <c r="D21" s="32"/>
      <c r="E21" s="32"/>
      <c r="F21" s="32" t="s">
        <v>31</v>
      </c>
      <c r="G21" s="32"/>
      <c r="H21" s="33"/>
      <c r="L21" s="8"/>
    </row>
    <row r="22" spans="2:18" x14ac:dyDescent="0.25">
      <c r="B22" s="10"/>
      <c r="C22" s="34" t="s">
        <v>15</v>
      </c>
      <c r="D22" s="35"/>
      <c r="E22" s="35"/>
      <c r="F22" s="35" t="s">
        <v>37</v>
      </c>
      <c r="G22" s="35"/>
      <c r="H22" s="36"/>
      <c r="L22" s="8"/>
    </row>
    <row r="23" spans="2:18" x14ac:dyDescent="0.25">
      <c r="B23" s="11"/>
      <c r="C23" s="7"/>
      <c r="D23" s="7"/>
      <c r="E23" s="7"/>
      <c r="F23" s="7"/>
      <c r="G23" s="7"/>
      <c r="H23" s="7"/>
      <c r="I23" s="7"/>
      <c r="J23" s="7"/>
      <c r="K23" s="7"/>
      <c r="L23" s="9"/>
    </row>
    <row r="26" spans="2:18" ht="20.100000000000001" customHeight="1" x14ac:dyDescent="0.25">
      <c r="B26" s="25" t="s">
        <v>16</v>
      </c>
      <c r="C26" s="29"/>
      <c r="D26" s="29"/>
      <c r="E26" s="29"/>
      <c r="F26" s="29"/>
      <c r="G26" s="29"/>
      <c r="H26" s="26"/>
      <c r="J26" s="25" t="s">
        <v>17</v>
      </c>
      <c r="K26" s="29"/>
      <c r="L26" s="29"/>
      <c r="M26" s="29"/>
      <c r="N26" s="29"/>
      <c r="O26" s="26"/>
      <c r="P26" s="30" t="s">
        <v>60</v>
      </c>
      <c r="Q26" s="30"/>
      <c r="R26" s="30"/>
    </row>
    <row r="27" spans="2:18" ht="30" customHeight="1" x14ac:dyDescent="0.25">
      <c r="B27" s="12" t="s">
        <v>18</v>
      </c>
      <c r="C27" s="12" t="s">
        <v>19</v>
      </c>
      <c r="D27" s="12" t="s">
        <v>20</v>
      </c>
      <c r="E27" s="12" t="s">
        <v>21</v>
      </c>
      <c r="F27" s="12" t="s">
        <v>22</v>
      </c>
      <c r="G27" s="12" t="s">
        <v>23</v>
      </c>
      <c r="H27" s="12" t="s">
        <v>24</v>
      </c>
      <c r="J27" s="12" t="s">
        <v>25</v>
      </c>
      <c r="K27" s="12" t="s">
        <v>26</v>
      </c>
      <c r="L27" s="12" t="s">
        <v>27</v>
      </c>
      <c r="M27" s="12" t="s">
        <v>22</v>
      </c>
      <c r="N27" s="12" t="s">
        <v>23</v>
      </c>
      <c r="O27" s="12" t="s">
        <v>24</v>
      </c>
      <c r="P27" s="16" t="s">
        <v>61</v>
      </c>
      <c r="Q27" s="17" t="s">
        <v>62</v>
      </c>
      <c r="R27" s="17" t="s">
        <v>63</v>
      </c>
    </row>
    <row r="28" spans="2:18" x14ac:dyDescent="0.25">
      <c r="B28">
        <v>1</v>
      </c>
      <c r="C28">
        <v>100</v>
      </c>
      <c r="D28" s="3"/>
      <c r="E28" s="3"/>
      <c r="F28">
        <v>0</v>
      </c>
      <c r="G28">
        <v>0</v>
      </c>
      <c r="J28" s="13">
        <v>100</v>
      </c>
      <c r="K28" s="14" t="e">
        <f>Q28*R28</f>
        <v>#N/A</v>
      </c>
      <c r="L28" s="14"/>
      <c r="M28" s="13">
        <v>0</v>
      </c>
      <c r="N28" s="13">
        <v>0</v>
      </c>
      <c r="O28" s="13">
        <v>0</v>
      </c>
      <c r="P28" s="15" t="e">
        <f>ROUNDUP(J28/$R$6,0)</f>
        <v>#N/A</v>
      </c>
      <c r="Q28" s="15" t="e">
        <f>P28*$R$13</f>
        <v>#N/A</v>
      </c>
      <c r="R28" s="15">
        <v>5</v>
      </c>
    </row>
    <row r="29" spans="2:18" x14ac:dyDescent="0.25">
      <c r="J29" s="13">
        <v>200</v>
      </c>
      <c r="K29" s="14" t="e">
        <f t="shared" ref="K29:K38" si="0">Q29*R29</f>
        <v>#N/A</v>
      </c>
      <c r="L29" s="14"/>
      <c r="M29" s="13">
        <v>0</v>
      </c>
      <c r="N29" s="13">
        <v>0</v>
      </c>
      <c r="O29" s="13">
        <v>0</v>
      </c>
      <c r="P29" s="15" t="e">
        <f t="shared" ref="P29:P38" si="1">ROUNDUP(J29/$R$6,0)</f>
        <v>#N/A</v>
      </c>
      <c r="Q29" s="15" t="e">
        <f t="shared" ref="Q29:Q38" si="2">P29*$R$13</f>
        <v>#N/A</v>
      </c>
      <c r="R29" s="15">
        <v>5</v>
      </c>
    </row>
    <row r="30" spans="2:18" x14ac:dyDescent="0.25">
      <c r="J30" s="13">
        <v>300</v>
      </c>
      <c r="K30" s="14" t="e">
        <f t="shared" si="0"/>
        <v>#N/A</v>
      </c>
      <c r="L30" s="14"/>
      <c r="M30" s="13">
        <v>0</v>
      </c>
      <c r="N30" s="13">
        <v>0</v>
      </c>
      <c r="O30" s="13">
        <v>0</v>
      </c>
      <c r="P30" s="15" t="e">
        <f t="shared" si="1"/>
        <v>#N/A</v>
      </c>
      <c r="Q30" s="15" t="e">
        <f t="shared" si="2"/>
        <v>#N/A</v>
      </c>
      <c r="R30" s="15">
        <v>4.5999999999999996</v>
      </c>
    </row>
    <row r="31" spans="2:18" x14ac:dyDescent="0.25">
      <c r="J31" s="13">
        <v>400</v>
      </c>
      <c r="K31" s="14" t="e">
        <f t="shared" si="0"/>
        <v>#N/A</v>
      </c>
      <c r="L31" s="14"/>
      <c r="M31" s="13">
        <v>0</v>
      </c>
      <c r="N31" s="13">
        <v>0</v>
      </c>
      <c r="O31" s="13">
        <v>0</v>
      </c>
      <c r="P31" s="15" t="e">
        <f t="shared" si="1"/>
        <v>#N/A</v>
      </c>
      <c r="Q31" s="15" t="e">
        <f t="shared" si="2"/>
        <v>#N/A</v>
      </c>
      <c r="R31" s="15">
        <v>4.3</v>
      </c>
    </row>
    <row r="32" spans="2:18" x14ac:dyDescent="0.25">
      <c r="J32" s="13">
        <v>500</v>
      </c>
      <c r="K32" s="14" t="e">
        <f t="shared" si="0"/>
        <v>#N/A</v>
      </c>
      <c r="L32" s="14"/>
      <c r="M32" s="13">
        <v>0</v>
      </c>
      <c r="N32" s="13">
        <v>0</v>
      </c>
      <c r="O32" s="13">
        <v>0</v>
      </c>
      <c r="P32" s="15" t="e">
        <f t="shared" si="1"/>
        <v>#N/A</v>
      </c>
      <c r="Q32" s="15" t="e">
        <f t="shared" si="2"/>
        <v>#N/A</v>
      </c>
      <c r="R32" s="15">
        <v>4.2</v>
      </c>
    </row>
    <row r="33" spans="10:18" x14ac:dyDescent="0.25">
      <c r="J33" s="13">
        <v>600</v>
      </c>
      <c r="K33" s="14" t="e">
        <f t="shared" si="0"/>
        <v>#N/A</v>
      </c>
      <c r="L33" s="14"/>
      <c r="M33" s="13">
        <v>0</v>
      </c>
      <c r="N33" s="13">
        <v>0</v>
      </c>
      <c r="O33" s="13">
        <v>0</v>
      </c>
      <c r="P33" s="15" t="e">
        <f t="shared" si="1"/>
        <v>#N/A</v>
      </c>
      <c r="Q33" s="15" t="e">
        <f t="shared" si="2"/>
        <v>#N/A</v>
      </c>
      <c r="R33" s="15">
        <v>4</v>
      </c>
    </row>
    <row r="34" spans="10:18" x14ac:dyDescent="0.25">
      <c r="J34" s="13">
        <v>700</v>
      </c>
      <c r="K34" s="14" t="e">
        <f t="shared" si="0"/>
        <v>#N/A</v>
      </c>
      <c r="L34" s="14"/>
      <c r="M34" s="13">
        <v>0</v>
      </c>
      <c r="N34" s="13">
        <v>0</v>
      </c>
      <c r="O34" s="13">
        <v>0</v>
      </c>
      <c r="P34" s="15" t="e">
        <f t="shared" si="1"/>
        <v>#N/A</v>
      </c>
      <c r="Q34" s="15" t="e">
        <f t="shared" si="2"/>
        <v>#N/A</v>
      </c>
      <c r="R34" s="15">
        <v>3.9</v>
      </c>
    </row>
    <row r="35" spans="10:18" x14ac:dyDescent="0.25">
      <c r="J35" s="13">
        <v>800</v>
      </c>
      <c r="K35" s="14" t="e">
        <f t="shared" si="0"/>
        <v>#N/A</v>
      </c>
      <c r="L35" s="14"/>
      <c r="M35" s="13">
        <v>0</v>
      </c>
      <c r="N35" s="13">
        <v>0</v>
      </c>
      <c r="O35" s="13">
        <v>0</v>
      </c>
      <c r="P35" s="15" t="e">
        <f t="shared" si="1"/>
        <v>#N/A</v>
      </c>
      <c r="Q35" s="15" t="e">
        <f t="shared" si="2"/>
        <v>#N/A</v>
      </c>
      <c r="R35" s="15">
        <v>3.8</v>
      </c>
    </row>
    <row r="36" spans="10:18" x14ac:dyDescent="0.25">
      <c r="J36" s="13">
        <v>900</v>
      </c>
      <c r="K36" s="14" t="e">
        <f t="shared" si="0"/>
        <v>#N/A</v>
      </c>
      <c r="L36" s="14"/>
      <c r="M36" s="13">
        <v>0</v>
      </c>
      <c r="N36" s="13">
        <v>0</v>
      </c>
      <c r="O36" s="13">
        <v>0</v>
      </c>
      <c r="P36" s="15" t="e">
        <f t="shared" si="1"/>
        <v>#N/A</v>
      </c>
      <c r="Q36" s="15" t="e">
        <f t="shared" si="2"/>
        <v>#N/A</v>
      </c>
      <c r="R36" s="15">
        <v>3.7</v>
      </c>
    </row>
    <row r="37" spans="10:18" x14ac:dyDescent="0.25">
      <c r="J37" s="13">
        <v>1000</v>
      </c>
      <c r="K37" s="14" t="e">
        <f t="shared" si="0"/>
        <v>#N/A</v>
      </c>
      <c r="L37" s="14"/>
      <c r="M37" s="13">
        <v>0</v>
      </c>
      <c r="N37" s="13">
        <v>0</v>
      </c>
      <c r="O37" s="13">
        <v>1</v>
      </c>
      <c r="P37" s="15" t="e">
        <f t="shared" si="1"/>
        <v>#N/A</v>
      </c>
      <c r="Q37" s="15" t="e">
        <f t="shared" si="2"/>
        <v>#N/A</v>
      </c>
      <c r="R37" s="15">
        <v>3.6</v>
      </c>
    </row>
    <row r="38" spans="10:18" x14ac:dyDescent="0.25">
      <c r="J38" s="13">
        <v>2000</v>
      </c>
      <c r="K38" s="14" t="e">
        <f t="shared" si="0"/>
        <v>#N/A</v>
      </c>
      <c r="L38" s="14"/>
      <c r="M38" s="13">
        <v>0</v>
      </c>
      <c r="N38" s="13">
        <v>0</v>
      </c>
      <c r="O38" s="13">
        <v>1</v>
      </c>
      <c r="P38" s="15" t="e">
        <f t="shared" si="1"/>
        <v>#N/A</v>
      </c>
      <c r="Q38" s="15" t="e">
        <f t="shared" si="2"/>
        <v>#N/A</v>
      </c>
      <c r="R38" s="15">
        <v>3</v>
      </c>
    </row>
    <row r="40" spans="10:18" x14ac:dyDescent="0.25">
      <c r="K40" s="44" t="str">
        <f>IFERROR(K28,"Nie możemy skalkulować tej konfiguracji")</f>
        <v>Nie możemy skalkulować tej konfiguracji</v>
      </c>
    </row>
  </sheetData>
  <sheetProtection formatCells="0" formatColumns="0" formatRows="0" insertColumns="0" insertRows="0" insertHyperlinks="0" deleteColumns="0" deleteRows="0" sort="0" autoFilter="0" pivotTables="0"/>
  <protectedRanges>
    <protectedRange password="CE4B" sqref="F15" name="pe53b55851b9ff4979f2c3ff434a4a138"/>
    <protectedRange password="CE4B" sqref="F16" name="p56d8353718e6fdc78b8d69078a2cdb94"/>
  </protectedRanges>
  <mergeCells count="35">
    <mergeCell ref="B2:L2"/>
    <mergeCell ref="B3:L3"/>
    <mergeCell ref="C5:H5"/>
    <mergeCell ref="D6:H6"/>
    <mergeCell ref="D7:H7"/>
    <mergeCell ref="F18:H18"/>
    <mergeCell ref="C19:E19"/>
    <mergeCell ref="F19:H19"/>
    <mergeCell ref="D8:H8"/>
    <mergeCell ref="D9:H9"/>
    <mergeCell ref="B13:L13"/>
    <mergeCell ref="C15:E15"/>
    <mergeCell ref="F15:H15"/>
    <mergeCell ref="J26:O26"/>
    <mergeCell ref="B26:H26"/>
    <mergeCell ref="P26:R26"/>
    <mergeCell ref="V4:W4"/>
    <mergeCell ref="Y4:Z4"/>
    <mergeCell ref="V11:W11"/>
    <mergeCell ref="Y14:Z14"/>
    <mergeCell ref="C20:E20"/>
    <mergeCell ref="F20:H20"/>
    <mergeCell ref="C21:E21"/>
    <mergeCell ref="F21:H21"/>
    <mergeCell ref="C22:E22"/>
    <mergeCell ref="F22:H22"/>
    <mergeCell ref="C16:E16"/>
    <mergeCell ref="F16:H16"/>
    <mergeCell ref="C18:E18"/>
    <mergeCell ref="AB4:AC4"/>
    <mergeCell ref="AE4:AF4"/>
    <mergeCell ref="AB10:AC10"/>
    <mergeCell ref="AE10:AF10"/>
    <mergeCell ref="AH4:AI4"/>
    <mergeCell ref="AH10:AI10"/>
  </mergeCells>
  <dataValidations count="5">
    <dataValidation type="list" errorStyle="information" showInputMessage="1" showErrorMessage="1" errorTitle="Invalid option" error="Selected option is not on the list" promptTitle="Select from the list" prompt="Please select option from the list" sqref="F18" xr:uid="{00000000-0002-0000-0000-000000000000}">
      <formula1>option_list_11</formula1>
    </dataValidation>
    <dataValidation type="list" errorStyle="information" showInputMessage="1" showErrorMessage="1" errorTitle="Invalid option" error="Selected option is not on the list" promptTitle="Select from the list" prompt="Please select option from the list" sqref="F19" xr:uid="{00000000-0002-0000-0000-000001000000}">
      <formula1>option_list_12</formula1>
    </dataValidation>
    <dataValidation type="list" errorStyle="information" showInputMessage="1" showErrorMessage="1" errorTitle="Invalid option" error="Selected option is not on the list" promptTitle="Select from the list" prompt="Please select option from the list" sqref="F20" xr:uid="{00000000-0002-0000-0000-000002000000}">
      <formula1>option_list_13</formula1>
    </dataValidation>
    <dataValidation type="list" errorStyle="information" showInputMessage="1" showErrorMessage="1" errorTitle="Invalid option" error="Selected option is not on the list" promptTitle="Select from the list" prompt="Please select option from the list" sqref="F21" xr:uid="{00000000-0002-0000-0000-000003000000}">
      <formula1>option_list_14</formula1>
    </dataValidation>
    <dataValidation type="list" errorStyle="information" showInputMessage="1" showErrorMessage="1" errorTitle="Invalid option" error="Selected option is not on the list" promptTitle="Select from the list" prompt="Please select option from the list" sqref="F22" xr:uid="{00000000-0002-0000-0000-000004000000}">
      <formula1>option_list_15</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E3" sqref="E3"/>
    </sheetView>
  </sheetViews>
  <sheetFormatPr defaultColWidth="8.85546875" defaultRowHeight="15" x14ac:dyDescent="0.25"/>
  <sheetData>
    <row r="1" spans="1:5" x14ac:dyDescent="0.25">
      <c r="A1" s="1" t="s">
        <v>28</v>
      </c>
      <c r="B1" s="1" t="s">
        <v>29</v>
      </c>
      <c r="C1" s="1" t="s">
        <v>30</v>
      </c>
      <c r="D1" s="1" t="s">
        <v>31</v>
      </c>
      <c r="E1" s="1" t="s">
        <v>32</v>
      </c>
    </row>
    <row r="2" spans="1:5" x14ac:dyDescent="0.25">
      <c r="A2" s="1" t="s">
        <v>33</v>
      </c>
      <c r="B2" s="1" t="s">
        <v>34</v>
      </c>
      <c r="C2" s="1" t="s">
        <v>35</v>
      </c>
      <c r="D2" s="1" t="s">
        <v>36</v>
      </c>
      <c r="E2" s="1" t="s">
        <v>37</v>
      </c>
    </row>
    <row r="3" spans="1:5" x14ac:dyDescent="0.25">
      <c r="A3" s="1" t="s">
        <v>38</v>
      </c>
      <c r="B3" s="1" t="s">
        <v>39</v>
      </c>
      <c r="C3" s="1" t="s">
        <v>40</v>
      </c>
      <c r="D3" s="1" t="s">
        <v>41</v>
      </c>
      <c r="E3" s="1"/>
    </row>
    <row r="4" spans="1:5" x14ac:dyDescent="0.25">
      <c r="A4" s="1" t="s">
        <v>42</v>
      </c>
      <c r="B4" s="1" t="s">
        <v>43</v>
      </c>
      <c r="C4" s="1" t="s">
        <v>44</v>
      </c>
      <c r="D4" s="1" t="s">
        <v>45</v>
      </c>
    </row>
    <row r="5" spans="1:5" x14ac:dyDescent="0.25">
      <c r="A5" s="1" t="s">
        <v>46</v>
      </c>
      <c r="B5" s="1" t="s">
        <v>47</v>
      </c>
      <c r="C5" s="1"/>
      <c r="D5" s="1"/>
    </row>
    <row r="6" spans="1:5" x14ac:dyDescent="0.25">
      <c r="A6" s="1" t="s">
        <v>48</v>
      </c>
      <c r="B6" s="1" t="s">
        <v>49</v>
      </c>
    </row>
    <row r="7" spans="1:5" x14ac:dyDescent="0.25">
      <c r="A7" s="1" t="s">
        <v>50</v>
      </c>
      <c r="B7" s="1" t="s">
        <v>51</v>
      </c>
    </row>
    <row r="8" spans="1:5" x14ac:dyDescent="0.25">
      <c r="A8" s="1" t="s">
        <v>52</v>
      </c>
      <c r="B8" s="1" t="s">
        <v>53</v>
      </c>
    </row>
    <row r="9" spans="1:5" x14ac:dyDescent="0.25">
      <c r="A9" s="1" t="s">
        <v>54</v>
      </c>
      <c r="B9" s="1" t="s">
        <v>55</v>
      </c>
    </row>
    <row r="10" spans="1:5" x14ac:dyDescent="0.25">
      <c r="A10" s="1"/>
      <c r="B10" s="1" t="s">
        <v>56</v>
      </c>
    </row>
    <row r="11" spans="1:5" x14ac:dyDescent="0.25">
      <c r="B11" s="1" t="s">
        <v>57</v>
      </c>
    </row>
  </sheetData>
  <sheetProtection formatCells="0" formatColumns="0" formatRows="0" insertColumns="0" insertRows="0" insertHyperlinks="0" deleteColumns="0" deleteRows="0" sort="0" autoFilter="0" pivotTables="0"/>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3"/>
  <sheetViews>
    <sheetView workbookViewId="0">
      <selection activeCell="C13" sqref="C13"/>
    </sheetView>
  </sheetViews>
  <sheetFormatPr defaultColWidth="8.85546875" defaultRowHeight="15" x14ac:dyDescent="0.25"/>
  <cols>
    <col min="2" max="2" width="50" customWidth="1"/>
  </cols>
  <sheetData>
    <row r="2" spans="2:3" x14ac:dyDescent="0.25">
      <c r="B2" s="25" t="s">
        <v>11</v>
      </c>
      <c r="C2" s="26"/>
    </row>
    <row r="3" spans="2:3" x14ac:dyDescent="0.25">
      <c r="B3" s="12" t="s">
        <v>58</v>
      </c>
      <c r="C3" s="12" t="s">
        <v>59</v>
      </c>
    </row>
    <row r="4" spans="2:3" x14ac:dyDescent="0.25">
      <c r="B4" s="10" t="s">
        <v>28</v>
      </c>
      <c r="C4" s="8"/>
    </row>
    <row r="5" spans="2:3" x14ac:dyDescent="0.25">
      <c r="B5" s="10" t="s">
        <v>33</v>
      </c>
      <c r="C5" s="8"/>
    </row>
    <row r="6" spans="2:3" x14ac:dyDescent="0.25">
      <c r="B6" s="10" t="s">
        <v>38</v>
      </c>
      <c r="C6" s="8"/>
    </row>
    <row r="7" spans="2:3" x14ac:dyDescent="0.25">
      <c r="B7" s="10" t="s">
        <v>42</v>
      </c>
      <c r="C7" s="8"/>
    </row>
    <row r="8" spans="2:3" x14ac:dyDescent="0.25">
      <c r="B8" s="10" t="s">
        <v>46</v>
      </c>
      <c r="C8" s="8"/>
    </row>
    <row r="9" spans="2:3" x14ac:dyDescent="0.25">
      <c r="B9" s="10" t="s">
        <v>48</v>
      </c>
      <c r="C9" s="8"/>
    </row>
    <row r="10" spans="2:3" x14ac:dyDescent="0.25">
      <c r="B10" s="10" t="s">
        <v>50</v>
      </c>
      <c r="C10" s="8"/>
    </row>
    <row r="11" spans="2:3" x14ac:dyDescent="0.25">
      <c r="B11" s="10" t="s">
        <v>52</v>
      </c>
      <c r="C11" s="8"/>
    </row>
    <row r="12" spans="2:3" x14ac:dyDescent="0.25">
      <c r="B12" s="10" t="s">
        <v>54</v>
      </c>
      <c r="C12" s="8"/>
    </row>
    <row r="13" spans="2:3" x14ac:dyDescent="0.25">
      <c r="B13" s="11"/>
      <c r="C13" s="9"/>
    </row>
  </sheetData>
  <sheetProtection formatCells="0" formatColumns="0" formatRows="0" insertColumns="0" insertRows="0" insertHyperlinks="0" deleteColumns="0" deleteRows="0" sort="0" autoFilter="0" pivotTables="0"/>
  <mergeCells count="1">
    <mergeCell ref="B2:C2"/>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4"/>
  <sheetViews>
    <sheetView workbookViewId="0">
      <selection activeCell="C14" sqref="C14"/>
    </sheetView>
  </sheetViews>
  <sheetFormatPr defaultColWidth="8.85546875" defaultRowHeight="15" x14ac:dyDescent="0.25"/>
  <cols>
    <col min="2" max="2" width="50" customWidth="1"/>
  </cols>
  <sheetData>
    <row r="2" spans="2:3" x14ac:dyDescent="0.25">
      <c r="B2" s="25" t="s">
        <v>12</v>
      </c>
      <c r="C2" s="26"/>
    </row>
    <row r="3" spans="2:3" x14ac:dyDescent="0.25">
      <c r="B3" s="12" t="s">
        <v>58</v>
      </c>
      <c r="C3" s="12" t="s">
        <v>59</v>
      </c>
    </row>
    <row r="4" spans="2:3" x14ac:dyDescent="0.25">
      <c r="B4" s="10" t="s">
        <v>29</v>
      </c>
      <c r="C4" s="8"/>
    </row>
    <row r="5" spans="2:3" x14ac:dyDescent="0.25">
      <c r="B5" s="10" t="s">
        <v>34</v>
      </c>
      <c r="C5" s="8"/>
    </row>
    <row r="6" spans="2:3" x14ac:dyDescent="0.25">
      <c r="B6" s="10" t="s">
        <v>39</v>
      </c>
      <c r="C6" s="8"/>
    </row>
    <row r="7" spans="2:3" x14ac:dyDescent="0.25">
      <c r="B7" s="10" t="s">
        <v>43</v>
      </c>
      <c r="C7" s="8"/>
    </row>
    <row r="8" spans="2:3" x14ac:dyDescent="0.25">
      <c r="B8" s="10" t="s">
        <v>47</v>
      </c>
      <c r="C8" s="8"/>
    </row>
    <row r="9" spans="2:3" x14ac:dyDescent="0.25">
      <c r="B9" s="10" t="s">
        <v>49</v>
      </c>
      <c r="C9" s="8"/>
    </row>
    <row r="10" spans="2:3" x14ac:dyDescent="0.25">
      <c r="B10" s="10" t="s">
        <v>51</v>
      </c>
      <c r="C10" s="8"/>
    </row>
    <row r="11" spans="2:3" x14ac:dyDescent="0.25">
      <c r="B11" s="10" t="s">
        <v>53</v>
      </c>
      <c r="C11" s="8"/>
    </row>
    <row r="12" spans="2:3" x14ac:dyDescent="0.25">
      <c r="B12" s="10" t="s">
        <v>55</v>
      </c>
      <c r="C12" s="8"/>
    </row>
    <row r="13" spans="2:3" x14ac:dyDescent="0.25">
      <c r="B13" s="10" t="s">
        <v>56</v>
      </c>
      <c r="C13" s="8"/>
    </row>
    <row r="14" spans="2:3" x14ac:dyDescent="0.25">
      <c r="B14" s="11" t="s">
        <v>57</v>
      </c>
      <c r="C14" s="9"/>
    </row>
  </sheetData>
  <sheetProtection formatCells="0" formatColumns="0" formatRows="0" insertColumns="0" insertRows="0" insertHyperlinks="0" deleteColumns="0" deleteRows="0" sort="0" autoFilter="0" pivotTables="0"/>
  <mergeCells count="1">
    <mergeCell ref="B2:C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8"/>
  <sheetViews>
    <sheetView workbookViewId="0">
      <selection activeCell="C8" sqref="C8"/>
    </sheetView>
  </sheetViews>
  <sheetFormatPr defaultColWidth="8.85546875" defaultRowHeight="15" x14ac:dyDescent="0.25"/>
  <cols>
    <col min="2" max="2" width="50" customWidth="1"/>
  </cols>
  <sheetData>
    <row r="2" spans="2:3" x14ac:dyDescent="0.25">
      <c r="B2" s="25" t="s">
        <v>13</v>
      </c>
      <c r="C2" s="26"/>
    </row>
    <row r="3" spans="2:3" x14ac:dyDescent="0.25">
      <c r="B3" s="12" t="s">
        <v>58</v>
      </c>
      <c r="C3" s="12" t="s">
        <v>59</v>
      </c>
    </row>
    <row r="4" spans="2:3" x14ac:dyDescent="0.25">
      <c r="B4" s="10" t="s">
        <v>30</v>
      </c>
      <c r="C4" s="8"/>
    </row>
    <row r="5" spans="2:3" x14ac:dyDescent="0.25">
      <c r="B5" s="10" t="s">
        <v>35</v>
      </c>
      <c r="C5" s="8"/>
    </row>
    <row r="6" spans="2:3" x14ac:dyDescent="0.25">
      <c r="B6" s="10" t="s">
        <v>40</v>
      </c>
      <c r="C6" s="8"/>
    </row>
    <row r="7" spans="2:3" x14ac:dyDescent="0.25">
      <c r="B7" s="10" t="s">
        <v>44</v>
      </c>
      <c r="C7" s="8"/>
    </row>
    <row r="8" spans="2:3" x14ac:dyDescent="0.25">
      <c r="B8" s="11"/>
      <c r="C8" s="9"/>
    </row>
  </sheetData>
  <sheetProtection formatCells="0" formatColumns="0" formatRows="0" insertColumns="0" insertRows="0" insertHyperlinks="0" deleteColumns="0" deleteRows="0" sort="0" autoFilter="0" pivotTables="0"/>
  <mergeCells count="1">
    <mergeCell ref="B2:C2"/>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8"/>
  <sheetViews>
    <sheetView workbookViewId="0">
      <selection activeCell="C8" sqref="C8"/>
    </sheetView>
  </sheetViews>
  <sheetFormatPr defaultColWidth="8.85546875" defaultRowHeight="15" x14ac:dyDescent="0.25"/>
  <cols>
    <col min="2" max="2" width="50" customWidth="1"/>
  </cols>
  <sheetData>
    <row r="2" spans="2:3" x14ac:dyDescent="0.25">
      <c r="B2" s="25" t="s">
        <v>14</v>
      </c>
      <c r="C2" s="26"/>
    </row>
    <row r="3" spans="2:3" x14ac:dyDescent="0.25">
      <c r="B3" s="12" t="s">
        <v>58</v>
      </c>
      <c r="C3" s="12" t="s">
        <v>59</v>
      </c>
    </row>
    <row r="4" spans="2:3" x14ac:dyDescent="0.25">
      <c r="B4" s="10" t="s">
        <v>31</v>
      </c>
      <c r="C4" s="8"/>
    </row>
    <row r="5" spans="2:3" x14ac:dyDescent="0.25">
      <c r="B5" s="10" t="s">
        <v>36</v>
      </c>
      <c r="C5" s="8"/>
    </row>
    <row r="6" spans="2:3" x14ac:dyDescent="0.25">
      <c r="B6" s="10" t="s">
        <v>41</v>
      </c>
      <c r="C6" s="8"/>
    </row>
    <row r="7" spans="2:3" x14ac:dyDescent="0.25">
      <c r="B7" s="10" t="s">
        <v>45</v>
      </c>
      <c r="C7" s="8"/>
    </row>
    <row r="8" spans="2:3" x14ac:dyDescent="0.25">
      <c r="B8" s="11"/>
      <c r="C8" s="9"/>
    </row>
  </sheetData>
  <sheetProtection formatCells="0" formatColumns="0" formatRows="0" insertColumns="0" insertRows="0" insertHyperlinks="0" deleteColumns="0" deleteRows="0" sort="0" autoFilter="0" pivotTables="0"/>
  <mergeCells count="1">
    <mergeCell ref="B2:C2"/>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6"/>
  <sheetViews>
    <sheetView workbookViewId="0">
      <selection activeCell="C6" sqref="C6"/>
    </sheetView>
  </sheetViews>
  <sheetFormatPr defaultColWidth="8.85546875" defaultRowHeight="15" x14ac:dyDescent="0.25"/>
  <cols>
    <col min="2" max="2" width="50" customWidth="1"/>
  </cols>
  <sheetData>
    <row r="2" spans="2:3" x14ac:dyDescent="0.25">
      <c r="B2" s="25" t="s">
        <v>15</v>
      </c>
      <c r="C2" s="26"/>
    </row>
    <row r="3" spans="2:3" x14ac:dyDescent="0.25">
      <c r="B3" s="12" t="s">
        <v>58</v>
      </c>
      <c r="C3" s="12" t="s">
        <v>59</v>
      </c>
    </row>
    <row r="4" spans="2:3" x14ac:dyDescent="0.25">
      <c r="B4" s="10" t="s">
        <v>32</v>
      </c>
      <c r="C4" s="8"/>
    </row>
    <row r="5" spans="2:3" x14ac:dyDescent="0.25">
      <c r="B5" s="10" t="s">
        <v>37</v>
      </c>
      <c r="C5" s="8"/>
    </row>
    <row r="6" spans="2:3" x14ac:dyDescent="0.25">
      <c r="B6" s="11"/>
      <c r="C6" s="9"/>
    </row>
  </sheetData>
  <sheetProtection formatCells="0" formatColumns="0" formatRows="0" insertColumns="0" insertRows="0" insertHyperlinks="0" deleteColumns="0" deleteRows="0" sort="0" autoFilter="0" pivotTables="0"/>
  <mergeCells count="1">
    <mergeCell ref="B2:C2"/>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5</vt:i4>
      </vt:variant>
    </vt:vector>
  </HeadingPairs>
  <TitlesOfParts>
    <vt:vector size="11" baseType="lpstr">
      <vt:lpstr>Calculation</vt:lpstr>
      <vt:lpstr>Size</vt:lpstr>
      <vt:lpstr>Paper</vt:lpstr>
      <vt:lpstr>Printing</vt:lpstr>
      <vt:lpstr>Finishing</vt:lpstr>
      <vt:lpstr>Rounded corners</vt:lpstr>
      <vt:lpstr>option_list_11</vt:lpstr>
      <vt:lpstr>option_list_12</vt:lpstr>
      <vt:lpstr>option_list_13</vt:lpstr>
      <vt:lpstr>option_list_14</vt:lpstr>
      <vt:lpstr>option_list_15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 calculation document</dc:title>
  <dc:subject/>
  <dc:creator>Key2Print</dc:creator>
  <cp:keywords/>
  <dc:description/>
  <cp:lastModifiedBy>Office</cp:lastModifiedBy>
  <dcterms:created xsi:type="dcterms:W3CDTF">2020-05-14T19:05:10Z</dcterms:created>
  <dcterms:modified xsi:type="dcterms:W3CDTF">2025-08-12T11:18:56Z</dcterms:modified>
  <cp:category/>
</cp:coreProperties>
</file>